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ięgowa\Desktop\Danka\BIP\"/>
    </mc:Choice>
  </mc:AlternateContent>
  <bookViews>
    <workbookView xWindow="0" yWindow="0" windowWidth="28800" windowHeight="12435"/>
  </bookViews>
  <sheets>
    <sheet name="ZSŚT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H50" i="1"/>
  <c r="H22" i="1"/>
  <c r="F22" i="1"/>
  <c r="E22" i="1"/>
  <c r="D22" i="1"/>
  <c r="C22" i="1"/>
  <c r="I21" i="1"/>
  <c r="I20" i="1"/>
  <c r="I19" i="1"/>
  <c r="I18" i="1"/>
  <c r="I17" i="1"/>
  <c r="I16" i="1"/>
  <c r="I15" i="1"/>
  <c r="I14" i="1"/>
  <c r="G13" i="1"/>
  <c r="G22" i="1" s="1"/>
  <c r="I51" i="1" l="1"/>
  <c r="I53" i="1" s="1"/>
  <c r="I55" i="1" s="1"/>
  <c r="I13" i="1"/>
  <c r="I22" i="1" l="1"/>
</calcChain>
</file>

<file path=xl/sharedStrings.xml><?xml version="1.0" encoding="utf-8"?>
<sst xmlns="http://schemas.openxmlformats.org/spreadsheetml/2006/main" count="24" uniqueCount="24">
  <si>
    <t>Załącznik do bilansu</t>
  </si>
  <si>
    <t>za 2017 r.</t>
  </si>
  <si>
    <t>ZMIANA   STANU   ŚRODKÓW   TRWAŁYCH</t>
  </si>
  <si>
    <t>za 2017 rok</t>
  </si>
  <si>
    <t>Grupa wg KŚT</t>
  </si>
  <si>
    <t>Nazwa grupy</t>
  </si>
  <si>
    <t>Wartość początkowa 01.01.2017r.</t>
  </si>
  <si>
    <t>Zwiększenia (+) zakupy</t>
  </si>
  <si>
    <t>Zwiększenia nieodpłatne otrzymanie, darowizny, zwiększenia w wyniku podziału/sprostowania (+)</t>
  </si>
  <si>
    <t>Zwiększenia (+) w wyniku zakończonych inwestycji</t>
  </si>
  <si>
    <t>Zmniejszenia (-) likwidacja, zmniejszenia w wyniku podziału działek, zamiany, darowizny</t>
  </si>
  <si>
    <t>Zmniejszenia (-) sprzedaż</t>
  </si>
  <si>
    <t>Wartość końcowa 31.12.2017r.</t>
  </si>
  <si>
    <t>Grunty</t>
  </si>
  <si>
    <t>Budynki i lokale</t>
  </si>
  <si>
    <t>Obiekty inżynierii lądowej i wodnej</t>
  </si>
  <si>
    <t>Kotły i maszyny energetyczne</t>
  </si>
  <si>
    <t>Maszyny, urządzenia i aparaty ogólnego zastosowania</t>
  </si>
  <si>
    <t>Specjalistyczne maszyny urządzenia i aparaty</t>
  </si>
  <si>
    <t>Urządzenia techniczne</t>
  </si>
  <si>
    <t>Środki transportu</t>
  </si>
  <si>
    <t>Narzędzia, przyrządy, ruchomości i wyposażenie</t>
  </si>
  <si>
    <t>Razem</t>
  </si>
  <si>
    <t>Główny księgowy                                                                                                               Data                                                                                                        Kierownik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</si>
</sst>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1"/>
      <charset val="238"/>
      <scheme val="major"/>
    </font>
    <font>
      <b/>
      <sz val="14"/>
      <name val="Calibri Light"/>
      <family val="1"/>
      <charset val="238"/>
      <scheme val="major"/>
    </font>
    <font>
      <b/>
      <sz val="10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sz val="10"/>
      <color rgb="FFFF0000"/>
      <name val="Calibri Light"/>
      <family val="1"/>
      <charset val="238"/>
      <scheme val="major"/>
    </font>
    <font>
      <sz val="12"/>
      <name val="Calibri Light"/>
      <family val="1"/>
      <charset val="238"/>
      <scheme val="major"/>
    </font>
    <font>
      <sz val="8"/>
      <name val="Calibri Light"/>
      <family val="1"/>
      <charset val="238"/>
      <scheme val="major"/>
    </font>
    <font>
      <b/>
      <sz val="12"/>
      <name val="Calibri Light"/>
      <family val="1"/>
      <charset val="238"/>
      <scheme val="major"/>
    </font>
    <font>
      <sz val="11"/>
      <color rgb="FFFF0000"/>
      <name val="Calibri Light"/>
      <family val="1"/>
      <charset val="238"/>
      <scheme val="major"/>
    </font>
    <font>
      <sz val="12"/>
      <color rgb="FFFF0000"/>
      <name val="Calibri Light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3" fontId="6" fillId="0" borderId="5" xfId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43" fontId="6" fillId="0" borderId="7" xfId="1" applyFont="1" applyBorder="1" applyAlignment="1">
      <alignment vertical="center" wrapText="1"/>
    </xf>
    <xf numFmtId="43" fontId="6" fillId="0" borderId="8" xfId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43" fontId="6" fillId="0" borderId="11" xfId="1" applyFont="1" applyBorder="1" applyAlignment="1">
      <alignment vertical="center" wrapText="1"/>
    </xf>
    <xf numFmtId="43" fontId="6" fillId="0" borderId="12" xfId="1" applyFont="1" applyBorder="1" applyAlignment="1">
      <alignment vertical="center" wrapText="1"/>
    </xf>
    <xf numFmtId="43" fontId="6" fillId="0" borderId="13" xfId="1" applyFont="1" applyBorder="1" applyAlignment="1">
      <alignment vertical="center" wrapText="1"/>
    </xf>
    <xf numFmtId="43" fontId="6" fillId="0" borderId="9" xfId="1" applyFont="1" applyBorder="1" applyAlignment="1">
      <alignment vertical="center" wrapText="1"/>
    </xf>
    <xf numFmtId="0" fontId="4" fillId="0" borderId="10" xfId="0" applyFont="1" applyBorder="1" applyAlignment="1">
      <alignment horizontal="left" wrapText="1"/>
    </xf>
    <xf numFmtId="43" fontId="2" fillId="0" borderId="0" xfId="1" applyFont="1" applyAlignment="1">
      <alignment vertical="center" wrapText="1"/>
    </xf>
    <xf numFmtId="43" fontId="2" fillId="0" borderId="0" xfId="0" applyNumberFormat="1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43" fontId="6" fillId="0" borderId="16" xfId="1" applyFont="1" applyBorder="1" applyAlignment="1">
      <alignment vertical="center" wrapText="1"/>
    </xf>
    <xf numFmtId="43" fontId="6" fillId="0" borderId="17" xfId="1" applyFont="1" applyBorder="1" applyAlignment="1">
      <alignment vertical="center" wrapText="1"/>
    </xf>
    <xf numFmtId="43" fontId="6" fillId="0" borderId="18" xfId="1" applyFont="1" applyBorder="1" applyAlignment="1">
      <alignment vertical="center" wrapText="1"/>
    </xf>
    <xf numFmtId="43" fontId="6" fillId="0" borderId="19" xfId="1" applyFont="1" applyBorder="1" applyAlignment="1">
      <alignment vertical="center" wrapText="1"/>
    </xf>
    <xf numFmtId="0" fontId="7" fillId="2" borderId="1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43" fontId="10" fillId="0" borderId="20" xfId="1" applyFont="1" applyBorder="1"/>
    <xf numFmtId="43" fontId="9" fillId="0" borderId="20" xfId="1" applyFont="1" applyBorder="1"/>
    <xf numFmtId="0" fontId="11" fillId="0" borderId="0" xfId="0" applyFont="1" applyAlignment="1"/>
    <xf numFmtId="43" fontId="11" fillId="0" borderId="0" xfId="1" applyFont="1" applyAlignment="1"/>
    <xf numFmtId="43" fontId="9" fillId="0" borderId="0" xfId="1" applyFont="1" applyAlignment="1"/>
    <xf numFmtId="43" fontId="9" fillId="0" borderId="0" xfId="1" applyFont="1"/>
    <xf numFmtId="43" fontId="12" fillId="0" borderId="0" xfId="1" applyFont="1"/>
    <xf numFmtId="43" fontId="13" fillId="0" borderId="0" xfId="1" applyFont="1"/>
    <xf numFmtId="43" fontId="5" fillId="4" borderId="12" xfId="1" applyFont="1" applyFill="1" applyBorder="1"/>
    <xf numFmtId="43" fontId="5" fillId="0" borderId="21" xfId="1" applyFont="1" applyBorder="1"/>
    <xf numFmtId="0" fontId="3" fillId="0" borderId="0" xfId="0" applyFont="1" applyAlignme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7"/>
  <sheetViews>
    <sheetView tabSelected="1" workbookViewId="0">
      <selection activeCell="L13" sqref="L13"/>
    </sheetView>
  </sheetViews>
  <sheetFormatPr defaultRowHeight="15" x14ac:dyDescent="0.25"/>
  <cols>
    <col min="1" max="1" width="8" style="1" customWidth="1"/>
    <col min="2" max="2" width="30" style="1" customWidth="1"/>
    <col min="3" max="9" width="21.28515625" style="2" customWidth="1"/>
    <col min="10" max="10" width="16.28515625" style="1" bestFit="1" customWidth="1"/>
    <col min="11" max="16384" width="9.140625" style="1"/>
  </cols>
  <sheetData>
    <row r="3" spans="1:10" x14ac:dyDescent="0.25">
      <c r="I3" s="3" t="s">
        <v>0</v>
      </c>
    </row>
    <row r="4" spans="1:10" x14ac:dyDescent="0.25">
      <c r="I4" s="3" t="s">
        <v>1</v>
      </c>
    </row>
    <row r="6" spans="1:10" ht="18.75" x14ac:dyDescent="0.3">
      <c r="A6" s="49" t="s">
        <v>2</v>
      </c>
      <c r="B6" s="49"/>
      <c r="C6" s="49"/>
      <c r="D6" s="49"/>
      <c r="E6" s="49"/>
      <c r="F6" s="49"/>
      <c r="G6" s="49"/>
      <c r="H6" s="49"/>
      <c r="I6" s="49"/>
    </row>
    <row r="7" spans="1:10" ht="18.75" x14ac:dyDescent="0.3">
      <c r="A7" s="4"/>
      <c r="B7" s="4"/>
      <c r="C7" s="5"/>
      <c r="D7" s="5"/>
      <c r="E7" s="5"/>
      <c r="F7" s="5"/>
      <c r="G7" s="5"/>
    </row>
    <row r="8" spans="1:10" ht="18.75" x14ac:dyDescent="0.3">
      <c r="A8" s="49" t="s">
        <v>3</v>
      </c>
      <c r="B8" s="49"/>
      <c r="C8" s="49"/>
      <c r="D8" s="49"/>
      <c r="E8" s="49"/>
      <c r="F8" s="49"/>
      <c r="G8" s="49"/>
      <c r="H8" s="49"/>
      <c r="I8" s="49"/>
    </row>
    <row r="11" spans="1:10" ht="15.75" thickBot="1" x14ac:dyDescent="0.3"/>
    <row r="12" spans="1:10" ht="90" thickBot="1" x14ac:dyDescent="0.3">
      <c r="A12" s="6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8" t="s">
        <v>9</v>
      </c>
      <c r="G12" s="8" t="s">
        <v>10</v>
      </c>
      <c r="H12" s="8" t="s">
        <v>11</v>
      </c>
      <c r="I12" s="8" t="s">
        <v>12</v>
      </c>
    </row>
    <row r="13" spans="1:10" x14ac:dyDescent="0.25">
      <c r="A13" s="9">
        <v>0</v>
      </c>
      <c r="B13" s="10" t="s">
        <v>13</v>
      </c>
      <c r="C13" s="11">
        <v>2977911.5</v>
      </c>
      <c r="D13" s="12"/>
      <c r="E13" s="12">
        <v>176612</v>
      </c>
      <c r="F13" s="12"/>
      <c r="G13" s="12">
        <f>44041+9.76</f>
        <v>44050.76</v>
      </c>
      <c r="H13" s="13"/>
      <c r="I13" s="14">
        <f>C13+D13+E13+F13-G13-H13</f>
        <v>3110472.74</v>
      </c>
    </row>
    <row r="14" spans="1:10" x14ac:dyDescent="0.25">
      <c r="A14" s="15">
        <v>1</v>
      </c>
      <c r="B14" s="16" t="s">
        <v>14</v>
      </c>
      <c r="C14" s="17">
        <v>581678.84</v>
      </c>
      <c r="D14" s="18"/>
      <c r="E14" s="18"/>
      <c r="F14" s="18"/>
      <c r="G14" s="18"/>
      <c r="H14" s="19"/>
      <c r="I14" s="20">
        <f t="shared" ref="I14:I21" si="0">C14+D14+E14+F14-G14-H14</f>
        <v>581678.84</v>
      </c>
    </row>
    <row r="15" spans="1:10" ht="26.25" x14ac:dyDescent="0.25">
      <c r="A15" s="15">
        <v>2</v>
      </c>
      <c r="B15" s="21" t="s">
        <v>15</v>
      </c>
      <c r="C15" s="17">
        <v>647336037.34000003</v>
      </c>
      <c r="D15" s="18">
        <v>5104.5</v>
      </c>
      <c r="E15" s="18"/>
      <c r="F15" s="18">
        <v>16823165.489999998</v>
      </c>
      <c r="G15" s="22">
        <v>1208809</v>
      </c>
      <c r="H15" s="19"/>
      <c r="I15" s="20">
        <f>C15+E15+F15-G15-H15+D15</f>
        <v>662955498.33000004</v>
      </c>
      <c r="J15" s="23"/>
    </row>
    <row r="16" spans="1:10" x14ac:dyDescent="0.25">
      <c r="A16" s="15">
        <v>3</v>
      </c>
      <c r="B16" s="24" t="s">
        <v>16</v>
      </c>
      <c r="C16" s="17">
        <v>8684.2000000000007</v>
      </c>
      <c r="D16" s="18"/>
      <c r="E16" s="18"/>
      <c r="F16" s="18"/>
      <c r="G16" s="18"/>
      <c r="H16" s="19"/>
      <c r="I16" s="20">
        <f t="shared" si="0"/>
        <v>8684.2000000000007</v>
      </c>
    </row>
    <row r="17" spans="1:9" ht="25.5" x14ac:dyDescent="0.25">
      <c r="A17" s="15">
        <v>4</v>
      </c>
      <c r="B17" s="24" t="s">
        <v>17</v>
      </c>
      <c r="C17" s="17">
        <v>31400.31</v>
      </c>
      <c r="D17" s="18"/>
      <c r="E17" s="18"/>
      <c r="F17" s="18"/>
      <c r="G17" s="18">
        <v>6317.86</v>
      </c>
      <c r="H17" s="19"/>
      <c r="I17" s="20">
        <f t="shared" si="0"/>
        <v>25082.45</v>
      </c>
    </row>
    <row r="18" spans="1:9" ht="25.5" x14ac:dyDescent="0.25">
      <c r="A18" s="15">
        <v>5</v>
      </c>
      <c r="B18" s="24" t="s">
        <v>18</v>
      </c>
      <c r="C18" s="17">
        <v>6230593.8300000001</v>
      </c>
      <c r="D18" s="18">
        <v>159654</v>
      </c>
      <c r="E18" s="18"/>
      <c r="F18" s="18"/>
      <c r="G18" s="18">
        <v>5332.5</v>
      </c>
      <c r="H18" s="19"/>
      <c r="I18" s="20">
        <f t="shared" si="0"/>
        <v>6384915.3300000001</v>
      </c>
    </row>
    <row r="19" spans="1:9" x14ac:dyDescent="0.25">
      <c r="A19" s="15">
        <v>6</v>
      </c>
      <c r="B19" s="25" t="s">
        <v>19</v>
      </c>
      <c r="C19" s="17">
        <v>79232.75</v>
      </c>
      <c r="D19" s="18">
        <v>7952.81</v>
      </c>
      <c r="E19" s="18"/>
      <c r="F19" s="18"/>
      <c r="G19" s="18">
        <v>6033.15</v>
      </c>
      <c r="H19" s="19"/>
      <c r="I19" s="20">
        <f t="shared" si="0"/>
        <v>81152.41</v>
      </c>
    </row>
    <row r="20" spans="1:9" x14ac:dyDescent="0.25">
      <c r="A20" s="15">
        <v>7</v>
      </c>
      <c r="B20" s="16" t="s">
        <v>20</v>
      </c>
      <c r="C20" s="17">
        <v>3725786.9</v>
      </c>
      <c r="D20" s="18">
        <v>35138.49</v>
      </c>
      <c r="E20" s="18"/>
      <c r="F20" s="18"/>
      <c r="G20" s="18"/>
      <c r="H20" s="19">
        <v>12049.37</v>
      </c>
      <c r="I20" s="20">
        <f t="shared" si="0"/>
        <v>3748876.02</v>
      </c>
    </row>
    <row r="21" spans="1:9" ht="26.25" thickBot="1" x14ac:dyDescent="0.3">
      <c r="A21" s="26">
        <v>8</v>
      </c>
      <c r="B21" s="27" t="s">
        <v>21</v>
      </c>
      <c r="C21" s="28">
        <v>24251.68</v>
      </c>
      <c r="D21" s="29">
        <v>0</v>
      </c>
      <c r="E21" s="29">
        <v>0</v>
      </c>
      <c r="F21" s="29"/>
      <c r="G21" s="29"/>
      <c r="H21" s="30"/>
      <c r="I21" s="31">
        <f t="shared" si="0"/>
        <v>24251.68</v>
      </c>
    </row>
    <row r="22" spans="1:9" ht="15.75" thickBot="1" x14ac:dyDescent="0.3">
      <c r="A22" s="32"/>
      <c r="B22" s="33" t="s">
        <v>22</v>
      </c>
      <c r="C22" s="34">
        <f>SUM(C13:C21)</f>
        <v>660995577.35000002</v>
      </c>
      <c r="D22" s="35">
        <f t="shared" ref="D22:I22" si="1">SUM(D13:D21)</f>
        <v>207849.8</v>
      </c>
      <c r="E22" s="35">
        <f>SUM(E13:E21)</f>
        <v>176612</v>
      </c>
      <c r="F22" s="35">
        <f t="shared" si="1"/>
        <v>16823165.489999998</v>
      </c>
      <c r="G22" s="35">
        <f t="shared" si="1"/>
        <v>1270543.27</v>
      </c>
      <c r="H22" s="35">
        <f t="shared" si="1"/>
        <v>12049.37</v>
      </c>
      <c r="I22" s="36">
        <f t="shared" si="1"/>
        <v>676920612.00000012</v>
      </c>
    </row>
    <row r="23" spans="1:9" ht="15" hidden="1" customHeight="1" x14ac:dyDescent="0.25">
      <c r="B23" s="37"/>
    </row>
    <row r="24" spans="1:9" ht="15" hidden="1" customHeight="1" x14ac:dyDescent="0.25">
      <c r="B24" s="37"/>
    </row>
    <row r="25" spans="1:9" x14ac:dyDescent="0.25">
      <c r="B25" s="37"/>
    </row>
    <row r="26" spans="1:9" x14ac:dyDescent="0.25">
      <c r="B26" s="37"/>
    </row>
    <row r="27" spans="1:9" x14ac:dyDescent="0.25">
      <c r="B27" s="37"/>
    </row>
    <row r="29" spans="1:9" ht="15" hidden="1" customHeight="1" x14ac:dyDescent="0.25"/>
    <row r="30" spans="1:9" ht="15" hidden="1" customHeight="1" x14ac:dyDescent="0.25"/>
    <row r="31" spans="1:9" ht="15.75" hidden="1" customHeight="1" x14ac:dyDescent="0.25">
      <c r="A31" s="38"/>
      <c r="B31" s="38"/>
      <c r="C31" s="39" t="s">
        <v>23</v>
      </c>
      <c r="D31" s="40"/>
      <c r="E31" s="40"/>
      <c r="F31" s="40"/>
      <c r="G31" s="40"/>
    </row>
    <row r="32" spans="1:9" ht="15.75" hidden="1" customHeight="1" x14ac:dyDescent="0.25">
      <c r="A32" s="41"/>
      <c r="B32" s="41"/>
      <c r="C32" s="42"/>
      <c r="E32" s="42"/>
      <c r="F32" s="42"/>
      <c r="G32" s="43"/>
    </row>
    <row r="33" spans="1:9" ht="15.75" hidden="1" customHeight="1" x14ac:dyDescent="0.25">
      <c r="A33" s="38"/>
      <c r="B33" s="38"/>
      <c r="C33" s="44"/>
      <c r="E33" s="44"/>
      <c r="F33" s="44"/>
      <c r="G33" s="44"/>
      <c r="H33" s="45">
        <v>94594</v>
      </c>
      <c r="I33" s="46">
        <v>25000</v>
      </c>
    </row>
    <row r="34" spans="1:9" ht="15.75" hidden="1" customHeight="1" x14ac:dyDescent="0.25">
      <c r="B34" s="37"/>
      <c r="H34" s="45">
        <v>269115</v>
      </c>
      <c r="I34" s="46">
        <v>551204.44999999995</v>
      </c>
    </row>
    <row r="35" spans="1:9" ht="14.25" hidden="1" customHeight="1" x14ac:dyDescent="0.25">
      <c r="H35" s="45">
        <v>215291</v>
      </c>
      <c r="I35" s="45">
        <v>28795.55</v>
      </c>
    </row>
    <row r="36" spans="1:9" ht="14.25" hidden="1" customHeight="1" x14ac:dyDescent="0.25">
      <c r="H36" s="45">
        <v>100134</v>
      </c>
      <c r="I36" s="45">
        <v>1633440</v>
      </c>
    </row>
    <row r="37" spans="1:9" ht="14.25" hidden="1" customHeight="1" x14ac:dyDescent="0.25">
      <c r="H37" s="45">
        <v>570566</v>
      </c>
      <c r="I37" s="45">
        <v>312218.57</v>
      </c>
    </row>
    <row r="38" spans="1:9" ht="14.25" hidden="1" customHeight="1" x14ac:dyDescent="0.25">
      <c r="H38" s="45">
        <v>214537</v>
      </c>
      <c r="I38" s="45">
        <v>74189.039999999994</v>
      </c>
    </row>
    <row r="39" spans="1:9" ht="14.25" hidden="1" customHeight="1" x14ac:dyDescent="0.25">
      <c r="H39" s="45">
        <v>3167463</v>
      </c>
      <c r="I39" s="45">
        <v>4581657.33</v>
      </c>
    </row>
    <row r="40" spans="1:9" ht="14.25" hidden="1" customHeight="1" x14ac:dyDescent="0.25">
      <c r="H40" s="45">
        <v>86107</v>
      </c>
      <c r="I40" s="45">
        <v>190018.4</v>
      </c>
    </row>
    <row r="41" spans="1:9" ht="14.25" hidden="1" customHeight="1" x14ac:dyDescent="0.25">
      <c r="H41" s="45">
        <v>54631</v>
      </c>
      <c r="I41" s="2">
        <v>77377.23</v>
      </c>
    </row>
    <row r="42" spans="1:9" ht="14.25" hidden="1" customHeight="1" x14ac:dyDescent="0.25">
      <c r="H42" s="45">
        <v>92402</v>
      </c>
      <c r="I42" s="2">
        <v>59186.34</v>
      </c>
    </row>
    <row r="43" spans="1:9" ht="14.25" hidden="1" customHeight="1" x14ac:dyDescent="0.25">
      <c r="H43" s="45">
        <v>3324</v>
      </c>
      <c r="I43" s="2">
        <v>143754.91</v>
      </c>
    </row>
    <row r="44" spans="1:9" ht="14.25" hidden="1" customHeight="1" x14ac:dyDescent="0.25">
      <c r="H44" s="45">
        <v>34176</v>
      </c>
      <c r="I44" s="2">
        <v>153654.49</v>
      </c>
    </row>
    <row r="45" spans="1:9" ht="14.25" hidden="1" customHeight="1" x14ac:dyDescent="0.25">
      <c r="H45" s="45">
        <v>19819</v>
      </c>
      <c r="I45" s="2">
        <v>66000.22</v>
      </c>
    </row>
    <row r="46" spans="1:9" ht="14.25" hidden="1" customHeight="1" x14ac:dyDescent="0.25">
      <c r="H46" s="45">
        <v>38500</v>
      </c>
      <c r="I46" s="2">
        <v>49377.26</v>
      </c>
    </row>
    <row r="47" spans="1:9" ht="14.25" hidden="1" customHeight="1" x14ac:dyDescent="0.25">
      <c r="H47" s="45">
        <v>7051</v>
      </c>
      <c r="I47" s="2">
        <v>26217.14</v>
      </c>
    </row>
    <row r="48" spans="1:9" ht="14.25" hidden="1" customHeight="1" x14ac:dyDescent="0.25">
      <c r="H48" s="45"/>
      <c r="I48" s="2">
        <v>2095685.44</v>
      </c>
    </row>
    <row r="49" spans="8:9" ht="14.25" hidden="1" customHeight="1" x14ac:dyDescent="0.25">
      <c r="I49" s="2">
        <v>242973.81</v>
      </c>
    </row>
    <row r="50" spans="8:9" ht="14.25" hidden="1" customHeight="1" x14ac:dyDescent="0.25">
      <c r="H50" s="47">
        <f>SUM(H33:H49)</f>
        <v>4967710</v>
      </c>
      <c r="I50" s="47">
        <f>SUM(I33:I49)</f>
        <v>10310750.18</v>
      </c>
    </row>
    <row r="51" spans="8:9" ht="14.25" hidden="1" customHeight="1" x14ac:dyDescent="0.3">
      <c r="I51" s="48">
        <f>H50+I50</f>
        <v>15278460.18</v>
      </c>
    </row>
    <row r="52" spans="8:9" ht="14.25" hidden="1" customHeight="1" x14ac:dyDescent="0.25">
      <c r="I52" s="2">
        <v>646631687.15999997</v>
      </c>
    </row>
    <row r="53" spans="8:9" ht="14.25" hidden="1" customHeight="1" x14ac:dyDescent="0.25">
      <c r="I53" s="2">
        <f>I51+I52</f>
        <v>661910147.33999991</v>
      </c>
    </row>
    <row r="54" spans="8:9" ht="14.25" hidden="1" customHeight="1" x14ac:dyDescent="0.25">
      <c r="I54" s="2">
        <v>661910147.34000003</v>
      </c>
    </row>
    <row r="55" spans="8:9" ht="15" hidden="1" customHeight="1" x14ac:dyDescent="0.25">
      <c r="I55" s="2">
        <f>I53-I54</f>
        <v>0</v>
      </c>
    </row>
    <row r="56" spans="8:9" ht="15" hidden="1" customHeight="1" x14ac:dyDescent="0.25"/>
    <row r="57" spans="8:9" ht="15" hidden="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ZSŚT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Księgowa</dc:creator>
  <cp:lastModifiedBy>Księgowa</cp:lastModifiedBy>
  <dcterms:created xsi:type="dcterms:W3CDTF">2021-05-06T07:40:30Z</dcterms:created>
  <dcterms:modified xsi:type="dcterms:W3CDTF">2021-05-06T07:41:19Z</dcterms:modified>
</cp:coreProperties>
</file>